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専用\□財政課共有　改　専用・財政課共有のデータをこちらに移行して整理\95地方公営企業\R4\調査・照会\R5.01.11【令和５年２月３日（金）１７：００〆】公営企業に係る経営比較分析表（令和３年度決算）の分析等について\4.回答（財政課修正）\"/>
    </mc:Choice>
  </mc:AlternateContent>
  <workbookProtection workbookAlgorithmName="SHA-512" workbookHashValue="U5vY23FQJ6bEFHPy7z3KgIqAYih+ST3xmUHZM3YIvk8p1ja4Vu3h7MsUSjGvQkYflH6xZU5fLNKsPg5DHNoNZQ==" workbookSaltValue="TD/qVFHzIyFUgW8TQ66ZMQ==" workbookSpinCount="100000" lockStructure="1"/>
  <bookViews>
    <workbookView xWindow="0" yWindow="0" windowWidth="21600" windowHeight="95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<sst xmlns="http://schemas.openxmlformats.org/spreadsheetml/2006/main" count="236" uniqueCount="118">
  <si>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</si>
  <si>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</si>
  <si>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</si>
  <si>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</si>
  <si>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</si>
  <si>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</si>
  <si>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</si>
  <si>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</si>
  <si>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</si>
  <si>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</si>
  <si>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</si>
  <si>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</si>
  <si>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</si>
  <si>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</si>
  <si>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</si>
  <si>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</si>
  <si>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</si>
  <si>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</si>
  <si>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</si>
  <si>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</si>
  <si>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</si>
  <si>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</si>
  <si>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</si>
  <si>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</si>
  <si>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</si>
  <si>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</si>
  <si>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</si>
  <si>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</si>
  <si>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</si>
  <si>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</si>
  <si>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</si>
  <si>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</si>
  <si>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</si>
  <si>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</si>
  <si>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</si>
  <si>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</si>
  <si>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</si>
  <si>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</si>
  <si>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</si>
  <si>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</si>
  <si>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</si>
  <si>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</si>
  <si>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</si>
  <si>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</si>
  <si>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</si>
  <si>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</si>
  <si>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</si>
  <si>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</si>
  <si>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</si>
  <si>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</si>
  <si>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</si>
  <si>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</si>
  <si>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</si>
  <si>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</si>
  <si>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</si>
  <si>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</si>
  <si>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</si>
  <si>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</si>
  <si>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</si>
  <si>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</si>
  <si>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</si>
  <si>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</si>
  <si>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</si>
  <si>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</si>
  <si>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</si>
  <si>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</si>
  <si>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</si>
  <si>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</si>
  <si>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</si>
  <si>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</si>
  <si>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</si>
  <si>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</si>
  <si>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</si>
  <si>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</si>
  <si>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</si>
  <si>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</si>
  <si>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</si>
  <si>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</si>
  <si>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</si>
  <si>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</si>
  <si>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</si>
  <si>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</si>
  <si>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</si>
  <si>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</si>
  <si>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</si>
  <si>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</si>
  <si>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</si>
  <si>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</si>
  <si>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</si>
  <si>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</si>
  <si>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</si>
  <si>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</si>
  <si>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</si>
  <si>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</si>
  <si>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</si>
  <si>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</si>
  <si>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</si>
  <si>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阿波市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</si>
  <si>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</si>
  <si>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</si>
  <si>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</si>
  <si>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</si>
  <si>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</si>
  <si>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</si>
  <si>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</si>
  <si>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</si>
  <si>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</si>
  <si>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</si>
  <si>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</si>
  <si>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</si>
  <si>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</si>
  <si>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</si>
  <si>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</si>
  <si>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</si>
  <si>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</si>
  <si>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本市の収益的収支率は100％を下回っている。
　令和3年度の率が前年度に比べて上昇した要因として、補助金や企業債が増えたことが挙げられる。引き続き有利な財源を活用し施設の更新等に努める。
　また、法適用化に向けて、維持管理の削減に努めるとともに、投資の効率化を図りながら、健全経営に努める。</t>
    <rPh sb="1" eb="3">
      <t>ホンシ</t>
    </rPh>
    <rPh sb="4" eb="6">
      <t>シュウエキ</t>
    </rPh>
    <rPh sb="6" eb="7">
      <t>テキ</t>
    </rPh>
    <rPh sb="7" eb="10">
      <t>シュウシリツ</t>
    </rPh>
    <rPh sb="16" eb="17">
      <t>シタ</t>
    </rPh>
    <rPh sb="17" eb="18">
      <t>マワ</t>
    </rPh>
    <rPh sb="25" eb="27">
      <t>レイワ</t>
    </rPh>
    <rPh sb="28" eb="30">
      <t>ネンド</t>
    </rPh>
    <rPh sb="31" eb="32">
      <t>リツ</t>
    </rPh>
    <rPh sb="33" eb="36">
      <t>ゼンネンド</t>
    </rPh>
    <rPh sb="37" eb="38">
      <t>クラ</t>
    </rPh>
    <rPh sb="44" eb="46">
      <t>ヨウイン</t>
    </rPh>
    <rPh sb="50" eb="53">
      <t>ホジョキン</t>
    </rPh>
    <rPh sb="54" eb="56">
      <t>キギョウ</t>
    </rPh>
    <rPh sb="56" eb="57">
      <t>サイ</t>
    </rPh>
    <rPh sb="58" eb="59">
      <t>フ</t>
    </rPh>
    <rPh sb="64" eb="65">
      <t>ア</t>
    </rPh>
    <rPh sb="70" eb="71">
      <t>ヒ</t>
    </rPh>
    <rPh sb="72" eb="73">
      <t>ツヅ</t>
    </rPh>
    <rPh sb="74" eb="76">
      <t>ユウリ</t>
    </rPh>
    <rPh sb="77" eb="79">
      <t>ザイゲン</t>
    </rPh>
    <rPh sb="80" eb="82">
      <t>カツヨウ</t>
    </rPh>
    <rPh sb="83" eb="85">
      <t>シセツ</t>
    </rPh>
    <rPh sb="86" eb="88">
      <t>コウシン</t>
    </rPh>
    <rPh sb="88" eb="89">
      <t>トウ</t>
    </rPh>
    <rPh sb="90" eb="91">
      <t>ツト</t>
    </rPh>
    <rPh sb="99" eb="100">
      <t>ホウ</t>
    </rPh>
    <rPh sb="100" eb="103">
      <t>テキヨウカ</t>
    </rPh>
    <rPh sb="104" eb="105">
      <t>ム</t>
    </rPh>
    <rPh sb="108" eb="110">
      <t>イジ</t>
    </rPh>
    <rPh sb="110" eb="112">
      <t>カンリ</t>
    </rPh>
    <rPh sb="113" eb="115">
      <t>サクゲン</t>
    </rPh>
    <rPh sb="116" eb="117">
      <t>ツト</t>
    </rPh>
    <rPh sb="124" eb="126">
      <t>トウシ</t>
    </rPh>
    <rPh sb="127" eb="130">
      <t>コウリツカ</t>
    </rPh>
    <rPh sb="131" eb="132">
      <t>ハカ</t>
    </rPh>
    <rPh sb="137" eb="139">
      <t>ケンゼン</t>
    </rPh>
    <rPh sb="139" eb="141">
      <t>ケイエイ</t>
    </rPh>
    <rPh sb="142" eb="143">
      <t>ツト</t>
    </rPh>
    <phoneticPr fontId="4"/>
  </si>
  <si>
    <t>　経営基盤の計画的な整備を行うための基礎情報となる資産の現状把握に努めるとともに、最適整備構想及び維持管理適正化計画をもとに、投資の徹底した効率化、合理化に取り組むよう努める。
　また、コスト縮減を図り、使用料の引き上げについても、法適用後に検討しながら、事業の継続に努める。　</t>
    <rPh sb="1" eb="3">
      <t>ケイエイ</t>
    </rPh>
    <rPh sb="3" eb="5">
      <t>キバン</t>
    </rPh>
    <rPh sb="6" eb="9">
      <t>ケイカクテキ</t>
    </rPh>
    <rPh sb="10" eb="12">
      <t>セイビ</t>
    </rPh>
    <rPh sb="13" eb="14">
      <t>オコナ</t>
    </rPh>
    <rPh sb="18" eb="20">
      <t>キソ</t>
    </rPh>
    <rPh sb="20" eb="22">
      <t>ジョウホウ</t>
    </rPh>
    <rPh sb="25" eb="27">
      <t>シサン</t>
    </rPh>
    <rPh sb="28" eb="30">
      <t>ゲンジョウ</t>
    </rPh>
    <rPh sb="30" eb="32">
      <t>ハアク</t>
    </rPh>
    <rPh sb="33" eb="34">
      <t>ツト</t>
    </rPh>
    <rPh sb="41" eb="43">
      <t>サイテキ</t>
    </rPh>
    <rPh sb="43" eb="45">
      <t>セイビ</t>
    </rPh>
    <rPh sb="45" eb="47">
      <t>コウソウ</t>
    </rPh>
    <rPh sb="47" eb="48">
      <t>オヨ</t>
    </rPh>
    <rPh sb="49" eb="51">
      <t>イジ</t>
    </rPh>
    <rPh sb="51" eb="53">
      <t>カンリ</t>
    </rPh>
    <rPh sb="53" eb="56">
      <t>テキセイカ</t>
    </rPh>
    <rPh sb="56" eb="58">
      <t>ケイカク</t>
    </rPh>
    <rPh sb="63" eb="65">
      <t>トウシ</t>
    </rPh>
    <rPh sb="66" eb="68">
      <t>テッテイ</t>
    </rPh>
    <rPh sb="70" eb="73">
      <t>コウリツカ</t>
    </rPh>
    <rPh sb="74" eb="77">
      <t>ゴウリカ</t>
    </rPh>
    <rPh sb="78" eb="79">
      <t>ト</t>
    </rPh>
    <rPh sb="80" eb="81">
      <t>ク</t>
    </rPh>
    <rPh sb="84" eb="85">
      <t>ツト</t>
    </rPh>
    <rPh sb="96" eb="98">
      <t>シュクゲン</t>
    </rPh>
    <rPh sb="99" eb="100">
      <t>ハカ</t>
    </rPh>
    <rPh sb="102" eb="105">
      <t>シヨウリョウ</t>
    </rPh>
    <rPh sb="106" eb="107">
      <t>ヒ</t>
    </rPh>
    <rPh sb="108" eb="109">
      <t>ア</t>
    </rPh>
    <rPh sb="116" eb="117">
      <t>ホウ</t>
    </rPh>
    <rPh sb="117" eb="119">
      <t>テキヨウ</t>
    </rPh>
    <rPh sb="119" eb="120">
      <t>ゴ</t>
    </rPh>
    <rPh sb="121" eb="123">
      <t>ケントウ</t>
    </rPh>
    <rPh sb="128" eb="130">
      <t>ジギョウ</t>
    </rPh>
    <rPh sb="131" eb="133">
      <t>ケイゾク</t>
    </rPh>
    <rPh sb="134" eb="135">
      <t>ツト</t>
    </rPh>
    <phoneticPr fontId="4"/>
  </si>
  <si>
    <t>　令和2年度に実施した機能診断の結果、管路や施設は供用開始から20年以上が経過し、近い将来、耐用年数に達することから、改築・更新の増加が予想される。
　また、有形固定資産の減価償却等の分析や機器の修繕についても増加が見込まれることから、令和3年度に策定した「最適整備構想」に基づき、事業費の平準化を図り、計画的かつ効率的な維持修繕・改築更新に取り組んでいく。なお、改築・更新等の必要性が高い場合には、計画等の見直しも検討しつつ、長寿命化に努めていく。</t>
    <rPh sb="7" eb="9">
      <t>ジッシ</t>
    </rPh>
    <rPh sb="16" eb="18">
      <t>ケッカ</t>
    </rPh>
    <rPh sb="68" eb="70">
      <t>ヨソウ</t>
    </rPh>
    <rPh sb="105" eb="107">
      <t>ゾウカ</t>
    </rPh>
    <rPh sb="108" eb="110">
      <t>ミコ</t>
    </rPh>
    <rPh sb="118" eb="120">
      <t>レイワ</t>
    </rPh>
    <rPh sb="121" eb="123">
      <t>ネンド</t>
    </rPh>
    <rPh sb="124" eb="126">
      <t>サクテイ</t>
    </rPh>
    <rPh sb="129" eb="135">
      <t>サイテキセイビコウソウ</t>
    </rPh>
    <rPh sb="137" eb="138">
      <t>モト</t>
    </rPh>
    <rPh sb="208" eb="21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</si>
</sst>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A6-4371-8577-85039AC0249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0A6-4371-8577-85039AC0249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77.19</c:v>
                </c:pt>
                <c:pt idx="1">
                  <c:v>78.010000000000005</c:v>
                </c:pt>
                <c:pt idx="2">
                  <c:v>72.34</c:v>
                </c:pt>
                <c:pt idx="3">
                  <c:v>78.13</c:v>
                </c:pt>
                <c:pt idx="4">
                  <c:v>76.48</c:v>
                </c:pt>
              </c:numCache>
            </c:numRef>
          </c:val>
          <c:extLst>
            <c:ext xmlns:c16="http://schemas.microsoft.com/office/drawing/2014/chart" uri="{C3380CC4-5D6E-409C-BE32-E72D297353CC}">
              <c16:uniqueId val="{00000000-C9D2-44CC-8E2F-BF2FAD81FEF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C9D2-44CC-8E2F-BF2FAD81FEF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67.180000000000007</c:v>
                </c:pt>
                <c:pt idx="1">
                  <c:v>68.44</c:v>
                </c:pt>
                <c:pt idx="2">
                  <c:v>67.77</c:v>
                </c:pt>
                <c:pt idx="3">
                  <c:v>72.099999999999994</c:v>
                </c:pt>
                <c:pt idx="4">
                  <c:v>72.44</c:v>
                </c:pt>
              </c:numCache>
            </c:numRef>
          </c:val>
          <c:extLst>
            <c:ext xmlns:c16="http://schemas.microsoft.com/office/drawing/2014/chart" uri="{C3380CC4-5D6E-409C-BE32-E72D297353CC}">
              <c16:uniqueId val="{00000000-5961-4B31-A648-C9ACBBCA3B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5961-4B31-A648-C9ACBBCA3B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83.17</c:v>
                </c:pt>
                <c:pt idx="1">
                  <c:v>85.41</c:v>
                </c:pt>
                <c:pt idx="2">
                  <c:v>86.87</c:v>
                </c:pt>
                <c:pt idx="3">
                  <c:v>81.86</c:v>
                </c:pt>
                <c:pt idx="4">
                  <c:v>83.13</c:v>
                </c:pt>
              </c:numCache>
            </c:numRef>
          </c:val>
          <c:extLst>
            <c:ext xmlns:c16="http://schemas.microsoft.com/office/drawing/2014/chart" uri="{C3380CC4-5D6E-409C-BE32-E72D297353CC}">
              <c16:uniqueId val="{00000000-BC49-45D0-B88F-D7EDCC2454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49-45D0-B88F-D7EDCC2454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70-4769-A50F-CB895842183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70-4769-A50F-CB895842183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CD-4855-B3BA-D099CE570E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CD-4855-B3BA-D099CE570E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67-45A9-AF9B-E4B4810B689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67-45A9-AF9B-E4B4810B689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89-4A5A-A895-1582F2D824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89-4A5A-A895-1582F2D824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37-4ED8-BFF3-ED74B74FB01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3B37-4ED8-BFF3-ED74B74FB01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40.29</c:v>
                </c:pt>
                <c:pt idx="1">
                  <c:v>38.81</c:v>
                </c:pt>
                <c:pt idx="2">
                  <c:v>38.71</c:v>
                </c:pt>
                <c:pt idx="3">
                  <c:v>41.38</c:v>
                </c:pt>
                <c:pt idx="4">
                  <c:v>33.659999999999997</c:v>
                </c:pt>
              </c:numCache>
            </c:numRef>
          </c:val>
          <c:extLst>
            <c:ext xmlns:c16="http://schemas.microsoft.com/office/drawing/2014/chart" uri="{C3380CC4-5D6E-409C-BE32-E72D297353CC}">
              <c16:uniqueId val="{00000000-E7AC-4B6C-AAB9-FD48C856181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E7AC-4B6C-AAB9-FD48C856181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157.34</c:v>
                </c:pt>
                <c:pt idx="1">
                  <c:v>158.29</c:v>
                </c:pt>
                <c:pt idx="2">
                  <c:v>175.22</c:v>
                </c:pt>
                <c:pt idx="3">
                  <c:v>158.29</c:v>
                </c:pt>
                <c:pt idx="4">
                  <c:v>200.54</c:v>
                </c:pt>
              </c:numCache>
            </c:numRef>
          </c:val>
          <c:extLst>
            <c:ext xmlns:c16="http://schemas.microsoft.com/office/drawing/2014/chart" uri="{C3380CC4-5D6E-409C-BE32-E72D297353CC}">
              <c16:uniqueId val="{00000000-0431-4DB2-9D7E-279C20857D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431-4DB2-9D7E-279C20857D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徳島県　阿波市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35878</v>
      </c>
      <c r="AM8" s="42"/>
      <c r="AN8" s="42"/>
      <c r="AO8" s="42"/>
      <c r="AP8" s="42"/>
      <c r="AQ8" s="42"/>
      <c r="AR8" s="42"/>
      <c r="AS8" s="42"/>
      <c r="AT8" s="35">
        <f>データ!T6</f>
        <v>191.11</v>
      </c>
      <c r="AU8" s="35"/>
      <c r="AV8" s="35"/>
      <c r="AW8" s="35"/>
      <c r="AX8" s="35"/>
      <c r="AY8" s="35"/>
      <c r="AZ8" s="35"/>
      <c r="BA8" s="35"/>
      <c r="BB8" s="35">
        <f>データ!U6</f>
        <v>187.73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6.12</v>
      </c>
      <c r="Q10" s="35"/>
      <c r="R10" s="35"/>
      <c r="S10" s="35"/>
      <c r="T10" s="35"/>
      <c r="U10" s="35"/>
      <c r="V10" s="35"/>
      <c r="W10" s="35">
        <f>データ!Q6</f>
        <v>100</v>
      </c>
      <c r="X10" s="35"/>
      <c r="Y10" s="35"/>
      <c r="Z10" s="35"/>
      <c r="AA10" s="35"/>
      <c r="AB10" s="35"/>
      <c r="AC10" s="35"/>
      <c r="AD10" s="42">
        <f>データ!R6</f>
        <v>2200</v>
      </c>
      <c r="AE10" s="42"/>
      <c r="AF10" s="42"/>
      <c r="AG10" s="42"/>
      <c r="AH10" s="42"/>
      <c r="AI10" s="42"/>
      <c r="AJ10" s="42"/>
      <c r="AK10" s="2"/>
      <c r="AL10" s="42">
        <f>データ!V6</f>
        <v>2181</v>
      </c>
      <c r="AM10" s="42"/>
      <c r="AN10" s="42"/>
      <c r="AO10" s="42"/>
      <c r="AP10" s="42"/>
      <c r="AQ10" s="42"/>
      <c r="AR10" s="42"/>
      <c r="AS10" s="42"/>
      <c r="AT10" s="35">
        <f>データ!W6</f>
        <v>1.35</v>
      </c>
      <c r="AU10" s="35"/>
      <c r="AV10" s="35"/>
      <c r="AW10" s="35"/>
      <c r="AX10" s="35"/>
      <c r="AY10" s="35"/>
      <c r="AZ10" s="35"/>
      <c r="BA10" s="35"/>
      <c r="BB10" s="35">
        <f>データ!X6</f>
        <v>1615.56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116</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43</v>
      </c>
      <c r="O86" s="12" t="str">
        <f>データ!EO6</f>
        <v>【0.03】</v>
      </c>
    </row>
  </sheetData>
  <sheetProtection algorithmName="SHA-512" hashValue="W5CK6+VvydpBx8lcpWV6Poj8rtNnTl5VIHnoPGpnEAbrfa3y/pA4WsvWGHEbu9M+N/kKKNKRAECud/QojFB4eQ==" saltValue="Y0Er6dKIOW/kwvQX2eS8O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362069</v>
      </c>
      <c r="D6" s="19">
        <f t="shared" si="3"/>
        <v>47</v>
      </c>
      <c r="E6" s="19">
        <f t="shared" si="3"/>
        <v>17</v>
      </c>
      <c r="F6" s="19">
        <f t="shared" si="3"/>
        <v>5</v>
      </c>
      <c r="G6" s="19">
        <f t="shared" si="3"/>
        <v>0</v>
      </c>
      <c r="H6" s="19" t="str">
        <f t="shared" si="3"/>
        <v>徳島県　阿波市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6.12</v>
      </c>
      <c r="Q6" s="20">
        <f t="shared" si="3"/>
        <v>100</v>
      </c>
      <c r="R6" s="20">
        <f t="shared" si="3"/>
        <v>2200</v>
      </c>
      <c r="S6" s="20">
        <f t="shared" si="3"/>
        <v>35878</v>
      </c>
      <c r="T6" s="20">
        <f t="shared" si="3"/>
        <v>191.11</v>
      </c>
      <c r="U6" s="20">
        <f t="shared" si="3"/>
        <v>187.73</v>
      </c>
      <c r="V6" s="20">
        <f t="shared" si="3"/>
        <v>2181</v>
      </c>
      <c r="W6" s="20">
        <f t="shared" si="3"/>
        <v>1.35</v>
      </c>
      <c r="X6" s="20">
        <f t="shared" si="3"/>
        <v>1615.56</v>
      </c>
      <c r="Y6" s="21">
        <f>IF(Y7="",NA(),Y7)</f>
        <v>83.17</v>
      </c>
      <c r="Z6" s="21">
        <f t="shared" ref="Z6:AH6" si="4">IF(Z7="",NA(),Z7)</f>
        <v>85.41</v>
      </c>
      <c r="AA6" s="21">
        <f t="shared" si="4"/>
        <v>86.87</v>
      </c>
      <c r="AB6" s="21">
        <f t="shared" si="4"/>
        <v>81.86</v>
      </c>
      <c r="AC6" s="21">
        <f t="shared" si="4"/>
        <v>83.13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40.29</v>
      </c>
      <c r="BR6" s="21">
        <f t="shared" ref="BR6:BZ6" si="8">IF(BR7="",NA(),BR7)</f>
        <v>38.81</v>
      </c>
      <c r="BS6" s="21">
        <f t="shared" si="8"/>
        <v>38.71</v>
      </c>
      <c r="BT6" s="21">
        <f t="shared" si="8"/>
        <v>41.38</v>
      </c>
      <c r="BU6" s="21">
        <f t="shared" si="8"/>
        <v>33.659999999999997</v>
      </c>
      <c r="BV6" s="21">
        <f t="shared" si="8"/>
        <v>59.8</v>
      </c>
      <c r="BW6" s="21">
        <f t="shared" si="8"/>
        <v>57.77</v>
      </c>
      <c r="BX6" s="21">
        <f t="shared" si="8"/>
        <v>57.31</v>
      </c>
      <c r="BY6" s="21">
        <f t="shared" si="8"/>
        <v>57.08</v>
      </c>
      <c r="BZ6" s="21">
        <f t="shared" si="8"/>
        <v>56.26</v>
      </c>
      <c r="CA6" s="20" t="str">
        <f>IF(CA7="","",IF(CA7="-","【-】","【"&amp;SUBSTITUTE(TEXT(CA7,"#,##0.00"),"-","△")&amp;"】"))</f>
        <v>【60.65】</v>
      </c>
      <c r="CB6" s="21">
        <f>IF(CB7="",NA(),CB7)</f>
        <v>157.34</v>
      </c>
      <c r="CC6" s="21">
        <f t="shared" ref="CC6:CK6" si="9">IF(CC7="",NA(),CC7)</f>
        <v>158.29</v>
      </c>
      <c r="CD6" s="21">
        <f t="shared" si="9"/>
        <v>175.22</v>
      </c>
      <c r="CE6" s="21">
        <f t="shared" si="9"/>
        <v>158.29</v>
      </c>
      <c r="CF6" s="21">
        <f t="shared" si="9"/>
        <v>200.54</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77.19</v>
      </c>
      <c r="CN6" s="21">
        <f t="shared" ref="CN6:CV6" si="10">IF(CN7="",NA(),CN7)</f>
        <v>78.010000000000005</v>
      </c>
      <c r="CO6" s="21">
        <f t="shared" si="10"/>
        <v>72.34</v>
      </c>
      <c r="CP6" s="21">
        <f t="shared" si="10"/>
        <v>78.13</v>
      </c>
      <c r="CQ6" s="21">
        <f t="shared" si="10"/>
        <v>76.48</v>
      </c>
      <c r="CR6" s="21">
        <f t="shared" si="10"/>
        <v>51.75</v>
      </c>
      <c r="CS6" s="21">
        <f t="shared" si="10"/>
        <v>50.68</v>
      </c>
      <c r="CT6" s="21">
        <f t="shared" si="10"/>
        <v>50.14</v>
      </c>
      <c r="CU6" s="21">
        <f t="shared" si="10"/>
        <v>54.83</v>
      </c>
      <c r="CV6" s="21">
        <f t="shared" si="10"/>
        <v>66.53</v>
      </c>
      <c r="CW6" s="20" t="str">
        <f>IF(CW7="","",IF(CW7="-","【-】","【"&amp;SUBSTITUTE(TEXT(CW7,"#,##0.00"),"-","△")&amp;"】"))</f>
        <v>【61.14】</v>
      </c>
      <c r="CX6" s="21">
        <f>IF(CX7="",NA(),CX7)</f>
        <v>67.180000000000007</v>
      </c>
      <c r="CY6" s="21">
        <f t="shared" ref="CY6:DG6" si="11">IF(CY7="",NA(),CY7)</f>
        <v>68.44</v>
      </c>
      <c r="CZ6" s="21">
        <f t="shared" si="11"/>
        <v>67.77</v>
      </c>
      <c r="DA6" s="21">
        <f t="shared" si="11"/>
        <v>72.099999999999994</v>
      </c>
      <c r="DB6" s="21">
        <f t="shared" si="11"/>
        <v>72.44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362069</v>
      </c>
      <c r="D7" s="23">
        <v>47</v>
      </c>
      <c r="E7" s="23">
        <v>17</v>
      </c>
      <c r="F7" s="23">
        <v>5</v>
      </c>
      <c r="G7" s="23">
        <v>0</v>
      </c>
      <c r="H7" s="23" t="s">
        <v>97</v>
      </c>
      <c r="I7" s="23" t="s">
        <v>98</v>
      </c>
      <c r="J7" s="23" t="s">
        <v>99</v>
      </c>
      <c r="K7" s="23" t="s">
        <v>100</v>
      </c>
      <c r="L7" s="23" t="s">
        <v>101</v>
      </c>
      <c r="M7" s="23" t="s">
        <v>102</v>
      </c>
      <c r="N7" s="24" t="s">
        <v>103</v>
      </c>
      <c r="O7" s="24" t="s">
        <v>104</v>
      </c>
      <c r="P7" s="24">
        <v>6.12</v>
      </c>
      <c r="Q7" s="24">
        <v>100</v>
      </c>
      <c r="R7" s="24">
        <v>2200</v>
      </c>
      <c r="S7" s="24">
        <v>35878</v>
      </c>
      <c r="T7" s="24">
        <v>191.11</v>
      </c>
      <c r="U7" s="24">
        <v>187.73</v>
      </c>
      <c r="V7" s="24">
        <v>2181</v>
      </c>
      <c r="W7" s="24">
        <v>1.35</v>
      </c>
      <c r="X7" s="24">
        <v>1615.56</v>
      </c>
      <c r="Y7" s="24">
        <v>83.17</v>
      </c>
      <c r="Z7" s="24">
        <v>85.41</v>
      </c>
      <c r="AA7" s="24">
        <v>86.87</v>
      </c>
      <c r="AB7" s="24">
        <v>81.86</v>
      </c>
      <c r="AC7" s="24">
        <v>83.13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40.29</v>
      </c>
      <c r="BR7" s="24">
        <v>38.81</v>
      </c>
      <c r="BS7" s="24">
        <v>38.71</v>
      </c>
      <c r="BT7" s="24">
        <v>41.38</v>
      </c>
      <c r="BU7" s="24">
        <v>33.659999999999997</v>
      </c>
      <c r="BV7" s="24">
        <v>59.8</v>
      </c>
      <c r="BW7" s="24">
        <v>57.77</v>
      </c>
      <c r="BX7" s="24">
        <v>57.31</v>
      </c>
      <c r="BY7" s="24">
        <v>57.08</v>
      </c>
      <c r="BZ7" s="24">
        <v>56.26</v>
      </c>
      <c r="CA7" s="24">
        <v>60.65</v>
      </c>
      <c r="CB7" s="24">
        <v>157.34</v>
      </c>
      <c r="CC7" s="24">
        <v>158.29</v>
      </c>
      <c r="CD7" s="24">
        <v>175.22</v>
      </c>
      <c r="CE7" s="24">
        <v>158.29</v>
      </c>
      <c r="CF7" s="24">
        <v>200.54</v>
      </c>
      <c r="CG7" s="24">
        <v>263.76</v>
      </c>
      <c r="CH7" s="24">
        <v>274.35000000000002</v>
      </c>
      <c r="CI7" s="24">
        <v>273.52</v>
      </c>
      <c r="CJ7" s="24">
        <v>274.99</v>
      </c>
      <c r="CK7" s="24">
        <v>282.08999999999997</v>
      </c>
      <c r="CL7" s="24">
        <v>256.97000000000003</v>
      </c>
      <c r="CM7" s="24">
        <v>77.19</v>
      </c>
      <c r="CN7" s="24">
        <v>78.010000000000005</v>
      </c>
      <c r="CO7" s="24">
        <v>72.34</v>
      </c>
      <c r="CP7" s="24">
        <v>78.13</v>
      </c>
      <c r="CQ7" s="24">
        <v>76.48</v>
      </c>
      <c r="CR7" s="24">
        <v>51.75</v>
      </c>
      <c r="CS7" s="24">
        <v>50.68</v>
      </c>
      <c r="CT7" s="24">
        <v>50.14</v>
      </c>
      <c r="CU7" s="24">
        <v>54.83</v>
      </c>
      <c r="CV7" s="24">
        <v>66.53</v>
      </c>
      <c r="CW7" s="24">
        <v>61.14</v>
      </c>
      <c r="CX7" s="24">
        <v>67.180000000000007</v>
      </c>
      <c r="CY7" s="24">
        <v>68.44</v>
      </c>
      <c r="CZ7" s="24">
        <v>67.77</v>
      </c>
      <c r="DA7" s="24">
        <v>72.099999999999994</v>
      </c>
      <c r="DB7" s="24">
        <v>72.44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坂東 崇弘</cp:lastModifiedBy>
  <cp:lastPrinted>2023-02-14T04:40:11Z</cp:lastPrinted>
  <dcterms:created xsi:type="dcterms:W3CDTF">2022-12-01T01:59:58Z</dcterms:created>
  <dcterms:modified xsi:type="dcterms:W3CDTF">2023-02-14T05:11:48Z</dcterms:modified>
  <cp:category/>
</cp:coreProperties>
</file>