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専用\□財政課共有　改　専用・財政課共有のデータをこちらに移行して整理\95地方公営企業\R2\R3.2.2〆公営企業に係る経営比較分析表（令和元年度決算）の分析等について（依頼）\回答\"/>
    </mc:Choice>
  </mc:AlternateContent>
  <workbookProtection workbookAlgorithmName="SHA-512" workbookHashValue="YADmhx9xVpEo//d6HtHrYRGVyGusnxCwr6Cx8RPiKSDcxUVUwguacyW4GRD/eV7+UPCgMRG9KLM/68E8rEtBtg==" workbookSaltValue="3UlnpjWt2RiycVybMWsx3g==" workbookSpinCount="100000" lockStructure="1"/>
  <bookViews>
    <workbookView xWindow="0" yWindow="0" windowWidth="21600" windowHeight="96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<sst xmlns="http://schemas.openxmlformats.org/spreadsheetml/2006/main" count="236" uniqueCount="121">
  <si>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</si>
  <si>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</si>
  <si>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</si>
  <si>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</si>
  <si>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</si>
  <si>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</si>
  <si>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</si>
  <si>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</si>
  <si>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</si>
  <si>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</si>
  <si>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</si>
  <si>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</si>
  <si>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</si>
  <si>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</si>
  <si>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</si>
  <si>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</si>
  <si>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</si>
  <si>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</si>
  <si>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</si>
  <si>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</si>
  <si>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</si>
  <si>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</si>
  <si>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</si>
  <si>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</si>
  <si>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</si>
  <si>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</si>
  <si>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</si>
  <si>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</si>
  <si>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</si>
  <si>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</si>
  <si>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</si>
  <si>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</si>
  <si>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</si>
  <si>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</si>
  <si>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</si>
  <si>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</si>
  <si>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</si>
  <si>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</si>
  <si>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</si>
  <si>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</si>
  <si>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</si>
  <si>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</si>
  <si>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</si>
  <si>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</si>
  <si>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</si>
  <si>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</si>
  <si>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</si>
  <si>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</si>
  <si>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</si>
  <si>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</si>
  <si>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</si>
  <si>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</si>
  <si>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</si>
  <si>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</si>
  <si>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</si>
  <si>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</si>
  <si>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</si>
  <si>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</si>
  <si>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</si>
  <si>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</si>
  <si>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</si>
  <si>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</si>
  <si>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</si>
  <si>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</si>
  <si>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</si>
  <si>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</si>
  <si>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</si>
  <si>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</si>
  <si>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</si>
  <si>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</si>
  <si>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</si>
  <si>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</si>
  <si>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</si>
  <si>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</si>
  <si>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</si>
  <si>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</si>
  <si>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</si>
  <si>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</si>
  <si>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</si>
  <si>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</si>
  <si>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</si>
  <si>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</si>
  <si>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</si>
  <si>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</si>
  <si>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</si>
  <si>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</si>
  <si>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</si>
  <si>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</si>
  <si>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</si>
  <si>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</si>
  <si>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</si>
  <si>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</si>
  <si>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</si>
  <si>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</si>
  <si>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</si>
  <si>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</si>
  <si>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</si>
  <si>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</si>
  <si>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阿波市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</si>
  <si>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</si>
  <si>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</si>
  <si>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</si>
  <si>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</si>
  <si>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</si>
  <si>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</si>
  <si>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</si>
  <si>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</si>
  <si>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</si>
  <si>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</si>
  <si>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</si>
  <si>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</si>
  <si>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</si>
  <si>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</si>
  <si>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</si>
  <si>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</si>
  <si>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</si>
  <si>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</si>
  <si>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</si>
  <si>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経営基盤の計画的な整備を行うための基礎情報となる資産の現状把握に努めるとともに、投資の徹底した効率化、合理化に取り組むよう努める。
　また、コスト縮減を図り、使用料の引き上げについても、段階的に検討しながら、法適用化を見据えた事業の継続に努める。</t>
    <rPh sb="1" eb="3">
      <t>ケイエイ</t>
    </rPh>
    <rPh sb="3" eb="5">
      <t>キバン</t>
    </rPh>
    <rPh sb="6" eb="9">
      <t>ケイカクテキ</t>
    </rPh>
    <rPh sb="10" eb="12">
      <t>セイビ</t>
    </rPh>
    <rPh sb="13" eb="14">
      <t>オコナ</t>
    </rPh>
    <rPh sb="18" eb="20">
      <t>キソ</t>
    </rPh>
    <rPh sb="20" eb="22">
      <t>ジョウホウ</t>
    </rPh>
    <rPh sb="25" eb="27">
      <t>シサン</t>
    </rPh>
    <rPh sb="28" eb="30">
      <t>ゲンジョウ</t>
    </rPh>
    <rPh sb="30" eb="32">
      <t>ハアク</t>
    </rPh>
    <rPh sb="33" eb="34">
      <t>ツト</t>
    </rPh>
    <rPh sb="41" eb="43">
      <t>トウシ</t>
    </rPh>
    <rPh sb="44" eb="46">
      <t>テッテイ</t>
    </rPh>
    <rPh sb="48" eb="51">
      <t>コウリツカ</t>
    </rPh>
    <rPh sb="52" eb="55">
      <t>ゴウリカ</t>
    </rPh>
    <rPh sb="56" eb="57">
      <t>ト</t>
    </rPh>
    <rPh sb="58" eb="59">
      <t>ク</t>
    </rPh>
    <rPh sb="62" eb="63">
      <t>ツト</t>
    </rPh>
    <rPh sb="74" eb="76">
      <t>シュクゲン</t>
    </rPh>
    <rPh sb="77" eb="78">
      <t>ハカ</t>
    </rPh>
    <rPh sb="80" eb="83">
      <t>シヨウリョウ</t>
    </rPh>
    <rPh sb="84" eb="85">
      <t>ヒ</t>
    </rPh>
    <rPh sb="86" eb="87">
      <t>ア</t>
    </rPh>
    <rPh sb="94" eb="97">
      <t>ダンカイテキ</t>
    </rPh>
    <rPh sb="98" eb="100">
      <t>ケントウ</t>
    </rPh>
    <rPh sb="105" eb="108">
      <t>ホウテキヨウ</t>
    </rPh>
    <rPh sb="108" eb="109">
      <t>カ</t>
    </rPh>
    <rPh sb="110" eb="112">
      <t>ミス</t>
    </rPh>
    <rPh sb="114" eb="116">
      <t>ジギョウ</t>
    </rPh>
    <rPh sb="117" eb="119">
      <t>ケイゾク</t>
    </rPh>
    <rPh sb="120" eb="121">
      <t>ツト</t>
    </rPh>
    <phoneticPr fontId="4"/>
  </si>
  <si>
    <t>　本市の収益的収支率は100％を下回っているものの、H30年度から上向きになっている。
　この要因として補助金や企業債を活用したことが挙げられる。引き続き、有利な財源を活用し施設の更新等に努める。
　また、法適用化に向けて、維持管理費の削減に努めるとともに、投資の効率化を図りながら、健全経営に努める。</t>
    <rPh sb="1" eb="3">
      <t>ホンシ</t>
    </rPh>
    <rPh sb="4" eb="6">
      <t>シュウエキ</t>
    </rPh>
    <rPh sb="6" eb="7">
      <t>テキ</t>
    </rPh>
    <rPh sb="7" eb="9">
      <t>シュウシ</t>
    </rPh>
    <rPh sb="9" eb="10">
      <t>リツ</t>
    </rPh>
    <rPh sb="16" eb="17">
      <t>シタ</t>
    </rPh>
    <rPh sb="17" eb="18">
      <t>マワ</t>
    </rPh>
    <rPh sb="29" eb="31">
      <t>ネンド</t>
    </rPh>
    <rPh sb="33" eb="35">
      <t>ウワム</t>
    </rPh>
    <rPh sb="47" eb="49">
      <t>ヨウイン</t>
    </rPh>
    <rPh sb="52" eb="55">
      <t>ホジョキン</t>
    </rPh>
    <rPh sb="56" eb="59">
      <t>キギョウサイ</t>
    </rPh>
    <rPh sb="60" eb="62">
      <t>カツヨウ</t>
    </rPh>
    <rPh sb="67" eb="68">
      <t>ア</t>
    </rPh>
    <rPh sb="73" eb="74">
      <t>ヒ</t>
    </rPh>
    <rPh sb="75" eb="76">
      <t>ツヅ</t>
    </rPh>
    <rPh sb="78" eb="80">
      <t>ユウリ</t>
    </rPh>
    <rPh sb="81" eb="83">
      <t>ザイゲン</t>
    </rPh>
    <rPh sb="84" eb="86">
      <t>カツヨウ</t>
    </rPh>
    <rPh sb="87" eb="89">
      <t>シセツ</t>
    </rPh>
    <rPh sb="90" eb="92">
      <t>コウシン</t>
    </rPh>
    <rPh sb="92" eb="93">
      <t>トウ</t>
    </rPh>
    <rPh sb="94" eb="95">
      <t>ツト</t>
    </rPh>
    <rPh sb="103" eb="107">
      <t>ホウテキヨウカ</t>
    </rPh>
    <rPh sb="108" eb="109">
      <t>ム</t>
    </rPh>
    <rPh sb="112" eb="114">
      <t>イジ</t>
    </rPh>
    <rPh sb="114" eb="116">
      <t>カンリ</t>
    </rPh>
    <rPh sb="116" eb="117">
      <t>ヒ</t>
    </rPh>
    <rPh sb="118" eb="120">
      <t>サクゲン</t>
    </rPh>
    <rPh sb="121" eb="122">
      <t>ツト</t>
    </rPh>
    <rPh sb="129" eb="131">
      <t>トウシ</t>
    </rPh>
    <rPh sb="132" eb="135">
      <t>コウリツカ</t>
    </rPh>
    <rPh sb="136" eb="137">
      <t>ハカ</t>
    </rPh>
    <rPh sb="142" eb="144">
      <t>ケンゼン</t>
    </rPh>
    <rPh sb="144" eb="146">
      <t>ケイエイ</t>
    </rPh>
    <rPh sb="147" eb="148">
      <t>ツト</t>
    </rPh>
    <phoneticPr fontId="4"/>
  </si>
  <si>
    <t>　今後の管渠の更新投資、老朽化対策を踏まえるとやはり財源の確保が重要である。経営戦略を策定したが、5年ごとに見直しを行い、設備の回復、予防保全に努め、財源投資が均衡するように調整する。
　投資以外の経営については、法適用化を見据え、合理的な額を確保し、更なる効率化に取り組む。</t>
    <rPh sb="1" eb="3">
      <t>コンゴ</t>
    </rPh>
    <rPh sb="4" eb="6">
      <t>カンキョ</t>
    </rPh>
    <rPh sb="7" eb="9">
      <t>コウシン</t>
    </rPh>
    <rPh sb="9" eb="11">
      <t>トウシ</t>
    </rPh>
    <rPh sb="12" eb="14">
      <t>ロウキュウ</t>
    </rPh>
    <rPh sb="14" eb="15">
      <t>カ</t>
    </rPh>
    <rPh sb="15" eb="17">
      <t>タイサク</t>
    </rPh>
    <rPh sb="18" eb="19">
      <t>フ</t>
    </rPh>
    <rPh sb="26" eb="28">
      <t>ザイゲン</t>
    </rPh>
    <rPh sb="29" eb="31">
      <t>カクホ</t>
    </rPh>
    <rPh sb="32" eb="34">
      <t>ジュウヨウ</t>
    </rPh>
    <rPh sb="38" eb="40">
      <t>ケイエイ</t>
    </rPh>
    <rPh sb="40" eb="42">
      <t>センリャク</t>
    </rPh>
    <rPh sb="43" eb="45">
      <t>サクテイ</t>
    </rPh>
    <rPh sb="50" eb="51">
      <t>ネン</t>
    </rPh>
    <rPh sb="54" eb="56">
      <t>ミナオ</t>
    </rPh>
    <rPh sb="58" eb="59">
      <t>オコナ</t>
    </rPh>
    <rPh sb="61" eb="63">
      <t>セツビ</t>
    </rPh>
    <rPh sb="64" eb="66">
      <t>カイフク</t>
    </rPh>
    <rPh sb="67" eb="69">
      <t>ヨボウ</t>
    </rPh>
    <rPh sb="69" eb="71">
      <t>ホゼン</t>
    </rPh>
    <rPh sb="72" eb="73">
      <t>ツト</t>
    </rPh>
    <rPh sb="75" eb="77">
      <t>ザイゲン</t>
    </rPh>
    <rPh sb="77" eb="79">
      <t>トウシ</t>
    </rPh>
    <rPh sb="80" eb="82">
      <t>キンコウ</t>
    </rPh>
    <rPh sb="87" eb="89">
      <t>チョウセイ</t>
    </rPh>
    <rPh sb="94" eb="96">
      <t>トウシ</t>
    </rPh>
    <rPh sb="96" eb="98">
      <t>イガイ</t>
    </rPh>
    <rPh sb="99" eb="101">
      <t>ケイエイ</t>
    </rPh>
    <rPh sb="107" eb="108">
      <t>ホウ</t>
    </rPh>
    <rPh sb="108" eb="110">
      <t>テキヨウ</t>
    </rPh>
    <rPh sb="110" eb="111">
      <t>カ</t>
    </rPh>
    <rPh sb="112" eb="114">
      <t>ミス</t>
    </rPh>
    <rPh sb="116" eb="119">
      <t>ゴウリテキ</t>
    </rPh>
    <rPh sb="120" eb="121">
      <t>ガク</t>
    </rPh>
    <rPh sb="122" eb="124">
      <t>カクホ</t>
    </rPh>
    <rPh sb="126" eb="127">
      <t>サラ</t>
    </rPh>
    <rPh sb="129" eb="132">
      <t>コウリツカ</t>
    </rPh>
    <rPh sb="133" eb="134">
      <t>ト</t>
    </rPh>
    <rPh sb="135" eb="136">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</si>
</sst>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1E-4DBF-8337-5EA35F753BA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561E-4DBF-8337-5EA35F753BA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75.06</c:v>
                </c:pt>
                <c:pt idx="1">
                  <c:v>73.290000000000006</c:v>
                </c:pt>
                <c:pt idx="2">
                  <c:v>77.19</c:v>
                </c:pt>
                <c:pt idx="3">
                  <c:v>78.010000000000005</c:v>
                </c:pt>
                <c:pt idx="4">
                  <c:v>72.34</c:v>
                </c:pt>
              </c:numCache>
            </c:numRef>
          </c:val>
          <c:extLst>
            <c:ext xmlns:c16="http://schemas.microsoft.com/office/drawing/2014/chart" uri="{C3380CC4-5D6E-409C-BE32-E72D297353CC}">
              <c16:uniqueId val="{00000000-37C2-46A7-910B-C8E35C398BF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37C2-46A7-910B-C8E35C398BF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61.5</c:v>
                </c:pt>
                <c:pt idx="1">
                  <c:v>62.41</c:v>
                </c:pt>
                <c:pt idx="2">
                  <c:v>67.180000000000007</c:v>
                </c:pt>
                <c:pt idx="3">
                  <c:v>68.44</c:v>
                </c:pt>
                <c:pt idx="4">
                  <c:v>67.77</c:v>
                </c:pt>
              </c:numCache>
            </c:numRef>
          </c:val>
          <c:extLst>
            <c:ext xmlns:c16="http://schemas.microsoft.com/office/drawing/2014/chart" uri="{C3380CC4-5D6E-409C-BE32-E72D297353CC}">
              <c16:uniqueId val="{00000000-C8DB-4823-BBC1-EE54CCC6CC2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C8DB-4823-BBC1-EE54CCC6CC2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85.78</c:v>
                </c:pt>
                <c:pt idx="1">
                  <c:v>83.2</c:v>
                </c:pt>
                <c:pt idx="2">
                  <c:v>83.17</c:v>
                </c:pt>
                <c:pt idx="3">
                  <c:v>85.41</c:v>
                </c:pt>
                <c:pt idx="4">
                  <c:v>86.87</c:v>
                </c:pt>
              </c:numCache>
            </c:numRef>
          </c:val>
          <c:extLst>
            <c:ext xmlns:c16="http://schemas.microsoft.com/office/drawing/2014/chart" uri="{C3380CC4-5D6E-409C-BE32-E72D297353CC}">
              <c16:uniqueId val="{00000000-22A3-46AA-9725-1ADE94B1518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A3-46AA-9725-1ADE94B1518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64-4837-8DD6-99F46F59B07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64-4837-8DD6-99F46F59B07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86-4F30-B3A0-DE07D04E98E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86-4F30-B3A0-DE07D04E98E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91-4C64-9D4D-98DF3991CDD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91-4C64-9D4D-98DF3991CDD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DD-4BE8-B1CC-38B782A6131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DD-4BE8-B1CC-38B782A6131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EA-44E7-A186-B3E89DC7745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23EA-44E7-A186-B3E89DC7745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37.520000000000003</c:v>
                </c:pt>
                <c:pt idx="1">
                  <c:v>47.31</c:v>
                </c:pt>
                <c:pt idx="2">
                  <c:v>40.29</c:v>
                </c:pt>
                <c:pt idx="3">
                  <c:v>38.81</c:v>
                </c:pt>
                <c:pt idx="4">
                  <c:v>38.71</c:v>
                </c:pt>
              </c:numCache>
            </c:numRef>
          </c:val>
          <c:extLst>
            <c:ext xmlns:c16="http://schemas.microsoft.com/office/drawing/2014/chart" uri="{C3380CC4-5D6E-409C-BE32-E72D297353CC}">
              <c16:uniqueId val="{00000000-72E2-4D92-BCFB-69925B3AD89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72E2-4D92-BCFB-69925B3AD89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165.28</c:v>
                </c:pt>
                <c:pt idx="1">
                  <c:v>135.53</c:v>
                </c:pt>
                <c:pt idx="2">
                  <c:v>157.34</c:v>
                </c:pt>
                <c:pt idx="3">
                  <c:v>158.29</c:v>
                </c:pt>
                <c:pt idx="4">
                  <c:v>175.22</c:v>
                </c:pt>
              </c:numCache>
            </c:numRef>
          </c:val>
          <c:extLst>
            <c:ext xmlns:c16="http://schemas.microsoft.com/office/drawing/2014/chart" uri="{C3380CC4-5D6E-409C-BE32-E72D297353CC}">
              <c16:uniqueId val="{00000000-51A8-4150-AEF4-F0C2EA8904A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51A8-4150-AEF4-F0C2EA8904A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6" zoomScale="55" zoomScaleNormal="5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徳島県　阿波市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37124</v>
      </c>
      <c r="AM8" s="69"/>
      <c r="AN8" s="69"/>
      <c r="AO8" s="69"/>
      <c r="AP8" s="69"/>
      <c r="AQ8" s="69"/>
      <c r="AR8" s="69"/>
      <c r="AS8" s="69"/>
      <c r="AT8" s="68">
        <f>データ!T6</f>
        <v>191.11</v>
      </c>
      <c r="AU8" s="68"/>
      <c r="AV8" s="68"/>
      <c r="AW8" s="68"/>
      <c r="AX8" s="68"/>
      <c r="AY8" s="68"/>
      <c r="AZ8" s="68"/>
      <c r="BA8" s="68"/>
      <c r="BB8" s="68">
        <f>データ!U6</f>
        <v>194.25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v>
      </c>
      <c r="Q10" s="68"/>
      <c r="R10" s="68"/>
      <c r="S10" s="68"/>
      <c r="T10" s="68"/>
      <c r="U10" s="68"/>
      <c r="V10" s="68"/>
      <c r="W10" s="68">
        <f>データ!Q6</f>
        <v>100</v>
      </c>
      <c r="X10" s="68"/>
      <c r="Y10" s="68"/>
      <c r="Z10" s="68"/>
      <c r="AA10" s="68"/>
      <c r="AB10" s="68"/>
      <c r="AC10" s="68"/>
      <c r="AD10" s="69">
        <f>データ!R6</f>
        <v>2200</v>
      </c>
      <c r="AE10" s="69"/>
      <c r="AF10" s="69"/>
      <c r="AG10" s="69"/>
      <c r="AH10" s="69"/>
      <c r="AI10" s="69"/>
      <c r="AJ10" s="69"/>
      <c r="AK10" s="2"/>
      <c r="AL10" s="69">
        <f>データ!V6</f>
        <v>2215</v>
      </c>
      <c r="AM10" s="69"/>
      <c r="AN10" s="69"/>
      <c r="AO10" s="69"/>
      <c r="AP10" s="69"/>
      <c r="AQ10" s="69"/>
      <c r="AR10" s="69"/>
      <c r="AS10" s="69"/>
      <c r="AT10" s="68">
        <f>データ!W6</f>
        <v>1.35</v>
      </c>
      <c r="AU10" s="68"/>
      <c r="AV10" s="68"/>
      <c r="AW10" s="68"/>
      <c r="AX10" s="68"/>
      <c r="AY10" s="68"/>
      <c r="AZ10" s="68"/>
      <c r="BA10" s="68"/>
      <c r="BB10" s="68">
        <f>データ!X6</f>
        <v>1640.74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0MlF8YZcT3rTqeTSm2vD9TNFN+oKVHUmAWfIbPwET64PHIZ8PWqi4jZfWsNhi8QE478Zl2Xcsfn0Dm7Zb+4ReQ==" saltValue="zQVXS1evvuLB4YwfsyyzA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362069</v>
      </c>
      <c r="D6" s="33">
        <f t="shared" si="3"/>
        <v>47</v>
      </c>
      <c r="E6" s="33">
        <f t="shared" si="3"/>
        <v>17</v>
      </c>
      <c r="F6" s="33">
        <f t="shared" si="3"/>
        <v>5</v>
      </c>
      <c r="G6" s="33">
        <f t="shared" si="3"/>
        <v>0</v>
      </c>
      <c r="H6" s="33" t="str">
        <f t="shared" si="3"/>
        <v>徳島県　阿波市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v>
      </c>
      <c r="Q6" s="34">
        <f t="shared" si="3"/>
        <v>100</v>
      </c>
      <c r="R6" s="34">
        <f t="shared" si="3"/>
        <v>2200</v>
      </c>
      <c r="S6" s="34">
        <f t="shared" si="3"/>
        <v>37124</v>
      </c>
      <c r="T6" s="34">
        <f t="shared" si="3"/>
        <v>191.11</v>
      </c>
      <c r="U6" s="34">
        <f t="shared" si="3"/>
        <v>194.25</v>
      </c>
      <c r="V6" s="34">
        <f t="shared" si="3"/>
        <v>2215</v>
      </c>
      <c r="W6" s="34">
        <f t="shared" si="3"/>
        <v>1.35</v>
      </c>
      <c r="X6" s="34">
        <f t="shared" si="3"/>
        <v>1640.74</v>
      </c>
      <c r="Y6" s="35">
        <f>IF(Y7="",NA(),Y7)</f>
        <v>85.78</v>
      </c>
      <c r="Z6" s="35">
        <f t="shared" ref="Z6:AH6" si="4">IF(Z7="",NA(),Z7)</f>
        <v>83.2</v>
      </c>
      <c r="AA6" s="35">
        <f t="shared" si="4"/>
        <v>83.17</v>
      </c>
      <c r="AB6" s="35">
        <f t="shared" si="4"/>
        <v>85.41</v>
      </c>
      <c r="AC6" s="35">
        <f t="shared" si="4"/>
        <v>86.87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37.520000000000003</v>
      </c>
      <c r="BR6" s="35">
        <f t="shared" ref="BR6:BZ6" si="8">IF(BR7="",NA(),BR7)</f>
        <v>47.31</v>
      </c>
      <c r="BS6" s="35">
        <f t="shared" si="8"/>
        <v>40.29</v>
      </c>
      <c r="BT6" s="35">
        <f t="shared" si="8"/>
        <v>38.81</v>
      </c>
      <c r="BU6" s="35">
        <f t="shared" si="8"/>
        <v>38.71</v>
      </c>
      <c r="BV6" s="35">
        <f t="shared" si="8"/>
        <v>52.19</v>
      </c>
      <c r="BW6" s="35">
        <f t="shared" si="8"/>
        <v>55.32</v>
      </c>
      <c r="BX6" s="35">
        <f t="shared" si="8"/>
        <v>59.8</v>
      </c>
      <c r="BY6" s="35">
        <f t="shared" si="8"/>
        <v>57.77</v>
      </c>
      <c r="BZ6" s="35">
        <f t="shared" si="8"/>
        <v>57.31</v>
      </c>
      <c r="CA6" s="34" t="str">
        <f>IF(CA7="","",IF(CA7="-","【-】","【"&amp;SUBSTITUTE(TEXT(CA7,"#,##0.00"),"-","△")&amp;"】"))</f>
        <v>【59.59】</v>
      </c>
      <c r="CB6" s="35">
        <f>IF(CB7="",NA(),CB7)</f>
        <v>165.28</v>
      </c>
      <c r="CC6" s="35">
        <f t="shared" ref="CC6:CK6" si="9">IF(CC7="",NA(),CC7)</f>
        <v>135.53</v>
      </c>
      <c r="CD6" s="35">
        <f t="shared" si="9"/>
        <v>157.34</v>
      </c>
      <c r="CE6" s="35">
        <f t="shared" si="9"/>
        <v>158.29</v>
      </c>
      <c r="CF6" s="35">
        <f t="shared" si="9"/>
        <v>175.22</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75.06</v>
      </c>
      <c r="CN6" s="35">
        <f t="shared" ref="CN6:CV6" si="10">IF(CN7="",NA(),CN7)</f>
        <v>73.290000000000006</v>
      </c>
      <c r="CO6" s="35">
        <f t="shared" si="10"/>
        <v>77.19</v>
      </c>
      <c r="CP6" s="35">
        <f t="shared" si="10"/>
        <v>78.010000000000005</v>
      </c>
      <c r="CQ6" s="35">
        <f t="shared" si="10"/>
        <v>72.34</v>
      </c>
      <c r="CR6" s="35">
        <f t="shared" si="10"/>
        <v>52.31</v>
      </c>
      <c r="CS6" s="35">
        <f t="shared" si="10"/>
        <v>60.65</v>
      </c>
      <c r="CT6" s="35">
        <f t="shared" si="10"/>
        <v>51.75</v>
      </c>
      <c r="CU6" s="35">
        <f t="shared" si="10"/>
        <v>50.68</v>
      </c>
      <c r="CV6" s="35">
        <f t="shared" si="10"/>
        <v>50.14</v>
      </c>
      <c r="CW6" s="34" t="str">
        <f>IF(CW7="","",IF(CW7="-","【-】","【"&amp;SUBSTITUTE(TEXT(CW7,"#,##0.00"),"-","△")&amp;"】"))</f>
        <v>【51.30】</v>
      </c>
      <c r="CX6" s="35">
        <f>IF(CX7="",NA(),CX7)</f>
        <v>61.5</v>
      </c>
      <c r="CY6" s="35">
        <f t="shared" ref="CY6:DG6" si="11">IF(CY7="",NA(),CY7)</f>
        <v>62.41</v>
      </c>
      <c r="CZ6" s="35">
        <f t="shared" si="11"/>
        <v>67.180000000000007</v>
      </c>
      <c r="DA6" s="35">
        <f t="shared" si="11"/>
        <v>68.44</v>
      </c>
      <c r="DB6" s="35">
        <f t="shared" si="11"/>
        <v>67.77</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362069</v>
      </c>
      <c r="D7" s="37">
        <v>47</v>
      </c>
      <c r="E7" s="37">
        <v>17</v>
      </c>
      <c r="F7" s="37">
        <v>5</v>
      </c>
      <c r="G7" s="37">
        <v>0</v>
      </c>
      <c r="H7" s="37" t="s">
        <v>98</v>
      </c>
      <c r="I7" s="37" t="s">
        <v>99</v>
      </c>
      <c r="J7" s="37" t="s">
        <v>100</v>
      </c>
      <c r="K7" s="37" t="s">
        <v>101</v>
      </c>
      <c r="L7" s="37" t="s">
        <v>102</v>
      </c>
      <c r="M7" s="37" t="s">
        <v>103</v>
      </c>
      <c r="N7" s="38" t="s">
        <v>104</v>
      </c>
      <c r="O7" s="38" t="s">
        <v>105</v>
      </c>
      <c r="P7" s="38">
        <v>6</v>
      </c>
      <c r="Q7" s="38">
        <v>100</v>
      </c>
      <c r="R7" s="38">
        <v>2200</v>
      </c>
      <c r="S7" s="38">
        <v>37124</v>
      </c>
      <c r="T7" s="38">
        <v>191.11</v>
      </c>
      <c r="U7" s="38">
        <v>194.25</v>
      </c>
      <c r="V7" s="38">
        <v>2215</v>
      </c>
      <c r="W7" s="38">
        <v>1.35</v>
      </c>
      <c r="X7" s="38">
        <v>1640.74</v>
      </c>
      <c r="Y7" s="38">
        <v>85.78</v>
      </c>
      <c r="Z7" s="38">
        <v>83.2</v>
      </c>
      <c r="AA7" s="38">
        <v>83.17</v>
      </c>
      <c r="AB7" s="38">
        <v>85.41</v>
      </c>
      <c r="AC7" s="38">
        <v>86.87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37.520000000000003</v>
      </c>
      <c r="BR7" s="38">
        <v>47.31</v>
      </c>
      <c r="BS7" s="38">
        <v>40.29</v>
      </c>
      <c r="BT7" s="38">
        <v>38.81</v>
      </c>
      <c r="BU7" s="38">
        <v>38.71</v>
      </c>
      <c r="BV7" s="38">
        <v>52.19</v>
      </c>
      <c r="BW7" s="38">
        <v>55.32</v>
      </c>
      <c r="BX7" s="38">
        <v>59.8</v>
      </c>
      <c r="BY7" s="38">
        <v>57.77</v>
      </c>
      <c r="BZ7" s="38">
        <v>57.31</v>
      </c>
      <c r="CA7" s="38">
        <v>59.59</v>
      </c>
      <c r="CB7" s="38">
        <v>165.28</v>
      </c>
      <c r="CC7" s="38">
        <v>135.53</v>
      </c>
      <c r="CD7" s="38">
        <v>157.34</v>
      </c>
      <c r="CE7" s="38">
        <v>158.29</v>
      </c>
      <c r="CF7" s="38">
        <v>175.22</v>
      </c>
      <c r="CG7" s="38">
        <v>296.14</v>
      </c>
      <c r="CH7" s="38">
        <v>283.17</v>
      </c>
      <c r="CI7" s="38">
        <v>263.76</v>
      </c>
      <c r="CJ7" s="38">
        <v>274.35000000000002</v>
      </c>
      <c r="CK7" s="38">
        <v>273.52</v>
      </c>
      <c r="CL7" s="38">
        <v>257.86</v>
      </c>
      <c r="CM7" s="38">
        <v>75.06</v>
      </c>
      <c r="CN7" s="38">
        <v>73.290000000000006</v>
      </c>
      <c r="CO7" s="38">
        <v>77.19</v>
      </c>
      <c r="CP7" s="38">
        <v>78.010000000000005</v>
      </c>
      <c r="CQ7" s="38">
        <v>72.34</v>
      </c>
      <c r="CR7" s="38">
        <v>52.31</v>
      </c>
      <c r="CS7" s="38">
        <v>60.65</v>
      </c>
      <c r="CT7" s="38">
        <v>51.75</v>
      </c>
      <c r="CU7" s="38">
        <v>50.68</v>
      </c>
      <c r="CV7" s="38">
        <v>50.14</v>
      </c>
      <c r="CW7" s="38">
        <v>51.3</v>
      </c>
      <c r="CX7" s="38">
        <v>61.5</v>
      </c>
      <c r="CY7" s="38">
        <v>62.41</v>
      </c>
      <c r="CZ7" s="38">
        <v>67.180000000000007</v>
      </c>
      <c r="DA7" s="38">
        <v>68.44</v>
      </c>
      <c r="DB7" s="38">
        <v>67.77</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2021-01-23T10:50:33Z</cp:lastPrinted>
  <dcterms:created xsi:type="dcterms:W3CDTF">2020-12-04T03:07:37Z</dcterms:created>
  <dcterms:modified xsi:type="dcterms:W3CDTF">2021-02-01T04:14:34Z</dcterms:modified>
  <cp:category/>
</cp:coreProperties>
</file>